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LANDISK-687452\disk\SHARE\SX7170C\J-Bad\2019-2020\"/>
    </mc:Choice>
  </mc:AlternateContent>
  <xr:revisionPtr revIDLastSave="0" documentId="13_ncr:1_{9CBBAFBB-456A-4AAF-A0E2-67ED6CD09B9E}" xr6:coauthVersionLast="44" xr6:coauthVersionMax="44" xr10:uidLastSave="{00000000-0000-0000-0000-000000000000}"/>
  <bookViews>
    <workbookView xWindow="-90" yWindow="-90" windowWidth="19380" windowHeight="10380" tabRatio="671" xr2:uid="{00000000-000D-0000-FFFF-FFFF00000000}"/>
  </bookViews>
  <sheets>
    <sheet name="令和１年度決算" sheetId="58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5894" l="1"/>
  <c r="E41" i="5894"/>
  <c r="E40" i="5894"/>
  <c r="E39" i="5894"/>
  <c r="E38" i="5894"/>
  <c r="E37" i="5894"/>
  <c r="E36" i="5894"/>
  <c r="E35" i="5894"/>
  <c r="E34" i="5894"/>
  <c r="E33" i="5894"/>
  <c r="E32" i="5894"/>
  <c r="E31" i="5894"/>
  <c r="E30" i="5894"/>
  <c r="E29" i="5894"/>
  <c r="D21" i="5894"/>
  <c r="E21" i="5894" s="1"/>
  <c r="C17" i="5894"/>
  <c r="E16" i="5894"/>
  <c r="E14" i="5894"/>
  <c r="D6" i="5894"/>
  <c r="E6" i="5894" s="1"/>
  <c r="E5" i="5894"/>
  <c r="D17" i="5894" l="1"/>
  <c r="C46" i="5894" s="1"/>
  <c r="E17" i="5894"/>
  <c r="D42" i="5894"/>
  <c r="D46" i="5894" l="1"/>
  <c r="E46" i="5894" s="1"/>
  <c r="E42" i="5894"/>
  <c r="G46" i="5894" l="1"/>
</calcChain>
</file>

<file path=xl/sharedStrings.xml><?xml version="1.0" encoding="utf-8"?>
<sst xmlns="http://schemas.openxmlformats.org/spreadsheetml/2006/main" count="76" uniqueCount="62">
  <si>
    <t>予備費</t>
    <rPh sb="0" eb="3">
      <t>ヨビヒ</t>
    </rPh>
    <phoneticPr fontId="2"/>
  </si>
  <si>
    <t>〈収入の部〉</t>
  </si>
  <si>
    <t>金　額</t>
    <rPh sb="0" eb="1">
      <t>キン</t>
    </rPh>
    <rPh sb="2" eb="3">
      <t>ガク</t>
    </rPh>
    <phoneticPr fontId="2"/>
  </si>
  <si>
    <t>ダブルス選手権</t>
  </si>
  <si>
    <t>ジュニア大会</t>
    <rPh sb="4" eb="6">
      <t>タイカイ</t>
    </rPh>
    <phoneticPr fontId="2"/>
  </si>
  <si>
    <t>〈支出の部〉</t>
  </si>
  <si>
    <t>大会事業費</t>
    <rPh sb="0" eb="2">
      <t>タイカイ</t>
    </rPh>
    <rPh sb="2" eb="5">
      <t>ジギョウヒ</t>
    </rPh>
    <phoneticPr fontId="2"/>
  </si>
  <si>
    <t>総合選手権</t>
  </si>
  <si>
    <t>旅　費</t>
  </si>
  <si>
    <t>諸雑費</t>
  </si>
  <si>
    <t>HP維持管理費</t>
    <rPh sb="2" eb="4">
      <t>イジ</t>
    </rPh>
    <rPh sb="4" eb="7">
      <t>カンリヒ</t>
    </rPh>
    <phoneticPr fontId="2"/>
  </si>
  <si>
    <t>収入合計</t>
  </si>
  <si>
    <t>支出合計</t>
  </si>
  <si>
    <t>収支</t>
    <rPh sb="0" eb="2">
      <t>シュウシ</t>
    </rPh>
    <phoneticPr fontId="2"/>
  </si>
  <si>
    <t>前年繰越</t>
    <rPh sb="0" eb="2">
      <t>ゼンネン</t>
    </rPh>
    <rPh sb="2" eb="4">
      <t>クリコシ</t>
    </rPh>
    <phoneticPr fontId="2"/>
  </si>
  <si>
    <t>次年度繰越</t>
  </si>
  <si>
    <t>会計監査</t>
  </si>
  <si>
    <t>項  目</t>
    <phoneticPr fontId="2"/>
  </si>
  <si>
    <t>増  減</t>
    <phoneticPr fontId="2"/>
  </si>
  <si>
    <t>内     容</t>
    <phoneticPr fontId="2"/>
  </si>
  <si>
    <t>加盟登録料</t>
    <phoneticPr fontId="2"/>
  </si>
  <si>
    <t>大会参加料</t>
    <phoneticPr fontId="2"/>
  </si>
  <si>
    <t>総合団体選手権</t>
    <phoneticPr fontId="2"/>
  </si>
  <si>
    <t>社会人大会</t>
    <phoneticPr fontId="2"/>
  </si>
  <si>
    <t>シングルス選手権</t>
    <phoneticPr fontId="2"/>
  </si>
  <si>
    <t>総合選手権</t>
    <phoneticPr fontId="2"/>
  </si>
  <si>
    <t>還付金</t>
    <phoneticPr fontId="2"/>
  </si>
  <si>
    <t>雑収入</t>
    <phoneticPr fontId="2"/>
  </si>
  <si>
    <t>合　計</t>
    <phoneticPr fontId="2"/>
  </si>
  <si>
    <t>ジュニア大会</t>
    <phoneticPr fontId="2"/>
  </si>
  <si>
    <t>普及事業費</t>
    <phoneticPr fontId="2"/>
  </si>
  <si>
    <t>強化事業費</t>
    <phoneticPr fontId="2"/>
  </si>
  <si>
    <t>審判事業費</t>
    <phoneticPr fontId="2"/>
  </si>
  <si>
    <t>会議費</t>
    <phoneticPr fontId="2"/>
  </si>
  <si>
    <t>通信費</t>
    <phoneticPr fontId="2"/>
  </si>
  <si>
    <t>事務用品費</t>
    <phoneticPr fontId="2"/>
  </si>
  <si>
    <t>役員手当</t>
    <phoneticPr fontId="2"/>
  </si>
  <si>
    <t>慶弔費</t>
    <phoneticPr fontId="2"/>
  </si>
  <si>
    <t>ﾎｰﾑﾍﾟｰｼﾞ</t>
    <phoneticPr fontId="2"/>
  </si>
  <si>
    <t>監査した結果、提示された会計報告が正確かつ適正であることを認めます。</t>
    <phoneticPr fontId="2"/>
  </si>
  <si>
    <t>役員県登録費</t>
    <rPh sb="0" eb="2">
      <t>ヤクイン</t>
    </rPh>
    <rPh sb="2" eb="3">
      <t>ケン</t>
    </rPh>
    <rPh sb="3" eb="5">
      <t>トウロク</t>
    </rPh>
    <rPh sb="5" eb="6">
      <t>ヒ</t>
    </rPh>
    <phoneticPr fontId="2"/>
  </si>
  <si>
    <t>広告費</t>
    <rPh sb="0" eb="3">
      <t>コウコクヒ</t>
    </rPh>
    <phoneticPr fontId="2"/>
  </si>
  <si>
    <t>上越オープン</t>
    <rPh sb="0" eb="2">
      <t>ジョウエツ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</si>
  <si>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</si>
  <si>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</si>
  <si>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県大会補助</t>
    <rPh sb="0" eb="1">
      <t>ケン</t>
    </rPh>
    <rPh sb="1" eb="3">
      <t>タイカイ</t>
    </rPh>
    <rPh sb="3" eb="5">
      <t>ホジョ</t>
    </rPh>
    <phoneticPr fontId="2"/>
  </si>
  <si>
    <t>上越タイムス広告</t>
    <rPh sb="0" eb="2">
      <t>ジョウエツ</t>
    </rPh>
    <rPh sb="6" eb="8">
      <t>コウコク</t>
    </rPh>
    <phoneticPr fontId="2"/>
  </si>
  <si>
    <t>振込手数料</t>
    <rPh sb="0" eb="2">
      <t>フリコミ</t>
    </rPh>
    <rPh sb="2" eb="5">
      <t>テスウリョウ</t>
    </rPh>
    <phoneticPr fontId="2"/>
  </si>
  <si>
    <t>　　　　　年　　　月　　　日</t>
    <rPh sb="5" eb="6">
      <t>ネン</t>
    </rPh>
    <rPh sb="9" eb="10">
      <t>ツキ</t>
    </rPh>
    <rPh sb="13" eb="14">
      <t>ヒ</t>
    </rPh>
    <phoneticPr fontId="2"/>
  </si>
  <si>
    <t>印</t>
    <rPh sb="0" eb="1">
      <t>イン</t>
    </rPh>
    <phoneticPr fontId="2"/>
  </si>
  <si>
    <t>10名＋会計監査</t>
    <rPh sb="2" eb="3">
      <t>メイ</t>
    </rPh>
    <rPh sb="4" eb="6">
      <t>カイケイ</t>
    </rPh>
    <rPh sb="6" eb="8">
      <t>カンサ</t>
    </rPh>
    <phoneticPr fontId="2"/>
  </si>
  <si>
    <t>インク消耗品等</t>
    <rPh sb="3" eb="5">
      <t>ショウモウ</t>
    </rPh>
    <rPh sb="5" eb="6">
      <t>ヒン</t>
    </rPh>
    <rPh sb="6" eb="7">
      <t>トウ</t>
    </rPh>
    <phoneticPr fontId="2"/>
  </si>
  <si>
    <t>総務委員会活動</t>
    <rPh sb="0" eb="2">
      <t>ソウム</t>
    </rPh>
    <rPh sb="2" eb="5">
      <t>イインカイ</t>
    </rPh>
    <rPh sb="5" eb="7">
      <t>カツドウ</t>
    </rPh>
    <phoneticPr fontId="2"/>
  </si>
  <si>
    <t>県大会（市嶋楯）</t>
    <rPh sb="1" eb="3">
      <t>タイカイ</t>
    </rPh>
    <rPh sb="4" eb="6">
      <t>イチジマ</t>
    </rPh>
    <rPh sb="6" eb="7">
      <t>タテ</t>
    </rPh>
    <phoneticPr fontId="2"/>
  </si>
  <si>
    <t>県大会（市嶋楯）</t>
    <rPh sb="4" eb="6">
      <t>イチジマ</t>
    </rPh>
    <rPh sb="6" eb="7">
      <t>タテ</t>
    </rPh>
    <phoneticPr fontId="2"/>
  </si>
  <si>
    <t>令和１年度上越支部ﾊﾞﾄﾞﾐﾝﾄﾝ協会の会計について、関係帳簿及び諸証書類を</t>
    <rPh sb="0" eb="2">
      <t>レイワ</t>
    </rPh>
    <rPh sb="3" eb="4">
      <t>ネン</t>
    </rPh>
    <phoneticPr fontId="2"/>
  </si>
  <si>
    <t>2019年度(R1) 新潟県上越支部バドミントン協会　決算</t>
    <rPh sb="4" eb="5">
      <t>ネン</t>
    </rPh>
    <rPh sb="5" eb="6">
      <t>ド</t>
    </rPh>
    <rPh sb="11" eb="14">
      <t>ニイガタケン</t>
    </rPh>
    <rPh sb="14" eb="16">
      <t>ジョウエツ</t>
    </rPh>
    <rPh sb="16" eb="18">
      <t>シブ</t>
    </rPh>
    <rPh sb="24" eb="26">
      <t>キョウカイ</t>
    </rPh>
    <rPh sb="27" eb="29">
      <t>ケッサン</t>
    </rPh>
    <phoneticPr fontId="2"/>
  </si>
  <si>
    <t>事業報告参照</t>
    <rPh sb="0" eb="2">
      <t>ジギョウ</t>
    </rPh>
    <rPh sb="2" eb="4">
      <t>ホウコク</t>
    </rPh>
    <rPh sb="4" eb="6">
      <t>サンショウ</t>
    </rPh>
    <phoneticPr fontId="2"/>
  </si>
  <si>
    <t>事務手数料還付金</t>
    <rPh sb="0" eb="2">
      <t>ジム</t>
    </rPh>
    <rPh sb="2" eb="5">
      <t>テスウリョウ</t>
    </rPh>
    <rPh sb="5" eb="8">
      <t>カンプキン</t>
    </rPh>
    <phoneticPr fontId="2"/>
  </si>
  <si>
    <t>広告料（ゼビオ・大原スポーツ）/利子等</t>
    <rPh sb="8" eb="10">
      <t>オオハラ</t>
    </rPh>
    <rPh sb="16" eb="18">
      <t>リシ</t>
    </rPh>
    <rPh sb="18" eb="19">
      <t>トウ</t>
    </rPh>
    <phoneticPr fontId="2"/>
  </si>
  <si>
    <t>県理事会旅費（４回）</t>
    <rPh sb="0" eb="1">
      <t>ケン</t>
    </rPh>
    <rPh sb="1" eb="4">
      <t>リジカイ</t>
    </rPh>
    <rPh sb="4" eb="6">
      <t>リョヒ</t>
    </rPh>
    <rPh sb="8" eb="9">
      <t>カイ</t>
    </rPh>
    <phoneticPr fontId="2"/>
  </si>
  <si>
    <t>日バ登録費等</t>
    <rPh sb="0" eb="1">
      <t>ニチ</t>
    </rPh>
    <rPh sb="2" eb="4">
      <t>トウロク</t>
    </rPh>
    <rPh sb="4" eb="5">
      <t>ヒ</t>
    </rPh>
    <rPh sb="5" eb="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</si>
</sst>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;&quot;▲ &quot;#,##0"/>
    <numFmt numFmtId="177" formatCode="&quot;¥&quot;#,##0_);[Red]\(&quot;¥&quot;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6">
    <xf numFmtId="0" fontId="0" fillId="0" borderId="0" xfId="0"/>
    <xf numFmtId="0" fontId="1" fillId="0" borderId="0" xfId="1">
      <alignment vertical="center"/>
    </xf>
    <xf numFmtId="177" fontId="1" fillId="0" borderId="0" xfId="1" applyNumberFormat="1">
      <alignment vertical="center"/>
    </xf>
    <xf numFmtId="0" fontId="5" fillId="0" borderId="0" xfId="1" applyFont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77" fontId="5" fillId="0" borderId="19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6" fillId="0" borderId="0" xfId="1" applyFont="1">
      <alignment vertical="center"/>
    </xf>
    <xf numFmtId="5" fontId="6" fillId="0" borderId="0" xfId="1" applyNumberFormat="1" applyFont="1" applyBorder="1">
      <alignment vertical="center"/>
    </xf>
    <xf numFmtId="177" fontId="6" fillId="0" borderId="0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176" fontId="6" fillId="0" borderId="21" xfId="1" applyNumberFormat="1" applyFont="1" applyBorder="1">
      <alignment vertical="center"/>
    </xf>
    <xf numFmtId="176" fontId="6" fillId="0" borderId="22" xfId="1" applyNumberFormat="1" applyFont="1" applyBorder="1">
      <alignment vertical="center"/>
    </xf>
    <xf numFmtId="176" fontId="6" fillId="0" borderId="23" xfId="1" applyNumberFormat="1" applyFont="1" applyBorder="1">
      <alignment vertical="center"/>
    </xf>
    <xf numFmtId="0" fontId="7" fillId="0" borderId="0" xfId="1" applyFont="1">
      <alignment vertical="center"/>
    </xf>
    <xf numFmtId="177" fontId="7" fillId="0" borderId="0" xfId="1" applyNumberFormat="1" applyFont="1">
      <alignment vertical="center"/>
    </xf>
    <xf numFmtId="58" fontId="7" fillId="0" borderId="0" xfId="1" applyNumberFormat="1" applyFont="1" applyAlignment="1">
      <alignment horizontal="right" vertical="center"/>
    </xf>
    <xf numFmtId="0" fontId="8" fillId="0" borderId="0" xfId="1" applyFo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>
      <alignment vertical="center"/>
    </xf>
    <xf numFmtId="176" fontId="7" fillId="0" borderId="7" xfId="1" applyNumberFormat="1" applyFont="1" applyBorder="1">
      <alignment vertical="center"/>
    </xf>
    <xf numFmtId="0" fontId="7" fillId="0" borderId="7" xfId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9" fillId="0" borderId="7" xfId="1" applyNumberFormat="1" applyFont="1" applyBorder="1">
      <alignment vertical="center"/>
    </xf>
    <xf numFmtId="0" fontId="7" fillId="0" borderId="9" xfId="1" applyFont="1" applyBorder="1">
      <alignment vertical="center"/>
    </xf>
    <xf numFmtId="176" fontId="7" fillId="0" borderId="10" xfId="1" applyNumberFormat="1" applyFont="1" applyBorder="1">
      <alignment vertical="center"/>
    </xf>
    <xf numFmtId="0" fontId="7" fillId="0" borderId="11" xfId="1" applyFont="1" applyBorder="1">
      <alignment vertical="center"/>
    </xf>
    <xf numFmtId="176" fontId="7" fillId="0" borderId="12" xfId="1" applyNumberFormat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14" xfId="1" applyFont="1" applyBorder="1">
      <alignment vertical="center"/>
    </xf>
    <xf numFmtId="0" fontId="7" fillId="0" borderId="0" xfId="1" applyFont="1" applyBorder="1">
      <alignment vertical="center"/>
    </xf>
    <xf numFmtId="5" fontId="7" fillId="0" borderId="0" xfId="1" applyNumberFormat="1" applyFont="1" applyBorder="1">
      <alignment vertical="center"/>
    </xf>
    <xf numFmtId="177" fontId="7" fillId="0" borderId="0" xfId="1" applyNumberFormat="1" applyFont="1" applyBorder="1">
      <alignment vertical="center"/>
    </xf>
    <xf numFmtId="5" fontId="7" fillId="0" borderId="0" xfId="1" applyNumberFormat="1" applyFont="1">
      <alignment vertical="center"/>
    </xf>
    <xf numFmtId="0" fontId="7" fillId="0" borderId="15" xfId="1" applyFont="1" applyBorder="1">
      <alignment vertical="center"/>
    </xf>
    <xf numFmtId="176" fontId="7" fillId="0" borderId="7" xfId="1" applyNumberFormat="1" applyFont="1" applyBorder="1" applyAlignment="1">
      <alignment horizontal="right" vertical="center"/>
    </xf>
    <xf numFmtId="176" fontId="9" fillId="0" borderId="7" xfId="1" applyNumberFormat="1" applyFont="1" applyBorder="1" applyAlignment="1">
      <alignment horizontal="right" vertical="center"/>
    </xf>
    <xf numFmtId="0" fontId="7" fillId="0" borderId="17" xfId="1" applyFont="1" applyBorder="1">
      <alignment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16" xfId="1" applyNumberFormat="1" applyFont="1" applyBorder="1">
      <alignment vertical="center"/>
    </xf>
    <xf numFmtId="176" fontId="7" fillId="0" borderId="1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58" fontId="0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5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10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24" xfId="1" applyFont="1" applyBorder="1" applyAlignment="1">
      <alignment vertical="center"/>
    </xf>
    <xf numFmtId="0" fontId="7" fillId="0" borderId="28" xfId="1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</cellXfs>
  <cellStyles count="2">
    <cellStyle name="標準" xfId="0" builtinId="0"/>
    <cellStyle name="標準_平成26年度_上越協会（決算書）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workbookViewId="0">
      <selection activeCell="J38" sqref="J38"/>
    </sheetView>
  </sheetViews>
  <sheetFormatPr defaultColWidth="9" defaultRowHeight="13.25" x14ac:dyDescent="0.45"/>
  <cols>
    <col min="1" max="1" width="4.7265625" style="1" customWidth="1"/>
    <col min="2" max="2" width="15.36328125" style="1" customWidth="1"/>
    <col min="3" max="4" width="11" style="1" bestFit="1" customWidth="1"/>
    <col min="5" max="5" width="11.2265625" style="2" bestFit="1" customWidth="1"/>
    <col min="6" max="6" width="17.1328125" style="1" bestFit="1" customWidth="1"/>
    <col min="7" max="7" width="17.2265625" style="1" bestFit="1" customWidth="1"/>
    <col min="8" max="16384" width="9" style="1"/>
  </cols>
  <sheetData>
    <row r="1" spans="2:7" ht="21.25" x14ac:dyDescent="0.45">
      <c r="B1" s="71" t="s">
        <v>56</v>
      </c>
      <c r="C1" s="72"/>
      <c r="D1" s="72"/>
      <c r="E1" s="72"/>
      <c r="F1" s="72"/>
      <c r="G1" s="72"/>
    </row>
    <row r="2" spans="2:7" s="15" customFormat="1" ht="14.25" customHeight="1" x14ac:dyDescent="0.45">
      <c r="E2" s="16"/>
      <c r="G2" s="17">
        <v>43921</v>
      </c>
    </row>
    <row r="3" spans="2:7" s="15" customFormat="1" ht="17.25" customHeight="1" thickBot="1" x14ac:dyDescent="0.6">
      <c r="B3" s="18" t="s">
        <v>1</v>
      </c>
      <c r="E3" s="16"/>
    </row>
    <row r="4" spans="2:7" s="15" customFormat="1" ht="17.25" customHeight="1" x14ac:dyDescent="0.45">
      <c r="B4" s="19" t="s">
        <v>17</v>
      </c>
      <c r="C4" s="20" t="s">
        <v>43</v>
      </c>
      <c r="D4" s="20" t="s">
        <v>44</v>
      </c>
      <c r="E4" s="21" t="s">
        <v>18</v>
      </c>
      <c r="F4" s="20" t="s">
        <v>19</v>
      </c>
      <c r="G4" s="22" t="s">
        <v>2</v>
      </c>
    </row>
    <row r="5" spans="2:7" s="15" customFormat="1" ht="17.25" customHeight="1" x14ac:dyDescent="0.45">
      <c r="B5" s="23" t="s">
        <v>20</v>
      </c>
      <c r="C5" s="24">
        <v>420000</v>
      </c>
      <c r="D5" s="24">
        <v>425100</v>
      </c>
      <c r="E5" s="24">
        <f>D5-C5</f>
        <v>5100</v>
      </c>
      <c r="F5" s="58"/>
      <c r="G5" s="59"/>
    </row>
    <row r="6" spans="2:7" s="15" customFormat="1" ht="17.25" customHeight="1" x14ac:dyDescent="0.45">
      <c r="B6" s="62" t="s">
        <v>21</v>
      </c>
      <c r="C6" s="73">
        <v>1480000</v>
      </c>
      <c r="D6" s="73">
        <f>SUM(G6:G13)</f>
        <v>1554400</v>
      </c>
      <c r="E6" s="73">
        <f>D6-C6</f>
        <v>74400</v>
      </c>
      <c r="F6" s="25" t="s">
        <v>22</v>
      </c>
      <c r="G6" s="26">
        <v>233000</v>
      </c>
    </row>
    <row r="7" spans="2:7" s="15" customFormat="1" ht="17.25" customHeight="1" x14ac:dyDescent="0.45">
      <c r="B7" s="63"/>
      <c r="C7" s="74"/>
      <c r="D7" s="74"/>
      <c r="E7" s="74"/>
      <c r="F7" s="25" t="s">
        <v>23</v>
      </c>
      <c r="G7" s="26">
        <v>52800</v>
      </c>
    </row>
    <row r="8" spans="2:7" s="15" customFormat="1" ht="17.25" customHeight="1" x14ac:dyDescent="0.45">
      <c r="B8" s="63"/>
      <c r="C8" s="74"/>
      <c r="D8" s="74"/>
      <c r="E8" s="74"/>
      <c r="F8" s="25" t="s">
        <v>24</v>
      </c>
      <c r="G8" s="44">
        <v>237300</v>
      </c>
    </row>
    <row r="9" spans="2:7" s="15" customFormat="1" ht="17.25" customHeight="1" x14ac:dyDescent="0.45">
      <c r="B9" s="63"/>
      <c r="C9" s="74"/>
      <c r="D9" s="74"/>
      <c r="E9" s="74"/>
      <c r="F9" s="25" t="s">
        <v>3</v>
      </c>
      <c r="G9" s="47">
        <v>223000</v>
      </c>
    </row>
    <row r="10" spans="2:7" s="15" customFormat="1" ht="17.25" customHeight="1" x14ac:dyDescent="0.45">
      <c r="B10" s="63"/>
      <c r="C10" s="74"/>
      <c r="D10" s="74"/>
      <c r="E10" s="74"/>
      <c r="F10" s="25" t="s">
        <v>53</v>
      </c>
      <c r="G10" s="26">
        <v>64400</v>
      </c>
    </row>
    <row r="11" spans="2:7" s="15" customFormat="1" ht="17.25" customHeight="1" x14ac:dyDescent="0.45">
      <c r="B11" s="63"/>
      <c r="C11" s="74"/>
      <c r="D11" s="74"/>
      <c r="E11" s="74"/>
      <c r="F11" s="25" t="s">
        <v>42</v>
      </c>
      <c r="G11" s="26">
        <v>277500</v>
      </c>
    </row>
    <row r="12" spans="2:7" s="15" customFormat="1" ht="17.25" customHeight="1" x14ac:dyDescent="0.45">
      <c r="B12" s="63"/>
      <c r="C12" s="74"/>
      <c r="D12" s="74"/>
      <c r="E12" s="74"/>
      <c r="F12" s="25" t="s">
        <v>25</v>
      </c>
      <c r="G12" s="26">
        <v>112800</v>
      </c>
    </row>
    <row r="13" spans="2:7" s="15" customFormat="1" ht="17.25" customHeight="1" x14ac:dyDescent="0.45">
      <c r="B13" s="64"/>
      <c r="C13" s="75"/>
      <c r="D13" s="75"/>
      <c r="E13" s="75"/>
      <c r="F13" s="25" t="s">
        <v>4</v>
      </c>
      <c r="G13" s="26">
        <v>353600</v>
      </c>
    </row>
    <row r="14" spans="2:7" s="15" customFormat="1" ht="17.25" customHeight="1" x14ac:dyDescent="0.45">
      <c r="B14" s="23" t="s">
        <v>26</v>
      </c>
      <c r="C14" s="43">
        <v>0</v>
      </c>
      <c r="D14" s="24">
        <v>83000</v>
      </c>
      <c r="E14" s="27">
        <f>D14-C14</f>
        <v>83000</v>
      </c>
      <c r="F14" s="56" t="s">
        <v>58</v>
      </c>
      <c r="G14" s="57"/>
    </row>
    <row r="15" spans="2:7" s="15" customFormat="1" ht="17.25" customHeight="1" x14ac:dyDescent="0.45">
      <c r="B15" s="23" t="s">
        <v>45</v>
      </c>
      <c r="C15" s="24">
        <v>20000</v>
      </c>
      <c r="D15" s="43">
        <v>0</v>
      </c>
      <c r="E15" s="27">
        <v>0</v>
      </c>
      <c r="F15" s="58"/>
      <c r="G15" s="59"/>
    </row>
    <row r="16" spans="2:7" s="15" customFormat="1" ht="17.25" customHeight="1" thickBot="1" x14ac:dyDescent="0.6">
      <c r="B16" s="28" t="s">
        <v>27</v>
      </c>
      <c r="C16" s="29">
        <v>30000</v>
      </c>
      <c r="D16" s="29">
        <v>30005</v>
      </c>
      <c r="E16" s="27">
        <f>D16-C16</f>
        <v>5</v>
      </c>
      <c r="F16" s="60" t="s">
        <v>59</v>
      </c>
      <c r="G16" s="61"/>
    </row>
    <row r="17" spans="2:8" s="15" customFormat="1" ht="17.25" customHeight="1" thickBot="1" x14ac:dyDescent="0.6">
      <c r="B17" s="30" t="s">
        <v>28</v>
      </c>
      <c r="C17" s="31">
        <f>SUM(C5:C16)</f>
        <v>1950000</v>
      </c>
      <c r="D17" s="31">
        <f>SUM(D5:D16)</f>
        <v>2092505</v>
      </c>
      <c r="E17" s="31">
        <f>SUM(E5:E16)</f>
        <v>162505</v>
      </c>
      <c r="F17" s="32"/>
      <c r="G17" s="33"/>
    </row>
    <row r="18" spans="2:8" s="15" customFormat="1" ht="17.25" customHeight="1" x14ac:dyDescent="0.45">
      <c r="B18" s="34"/>
      <c r="C18" s="35"/>
      <c r="D18" s="35"/>
      <c r="E18" s="36"/>
      <c r="F18" s="34"/>
      <c r="G18" s="34"/>
    </row>
    <row r="19" spans="2:8" s="15" customFormat="1" ht="17.25" customHeight="1" thickBot="1" x14ac:dyDescent="0.6">
      <c r="B19" s="18" t="s">
        <v>5</v>
      </c>
      <c r="E19" s="16"/>
      <c r="H19" s="37"/>
    </row>
    <row r="20" spans="2:8" s="15" customFormat="1" ht="17.25" customHeight="1" x14ac:dyDescent="0.45">
      <c r="B20" s="19" t="s">
        <v>17</v>
      </c>
      <c r="C20" s="20" t="s">
        <v>43</v>
      </c>
      <c r="D20" s="20" t="s">
        <v>44</v>
      </c>
      <c r="E20" s="21" t="s">
        <v>18</v>
      </c>
      <c r="F20" s="20" t="s">
        <v>19</v>
      </c>
      <c r="G20" s="22" t="s">
        <v>2</v>
      </c>
    </row>
    <row r="21" spans="2:8" s="15" customFormat="1" ht="17.25" customHeight="1" x14ac:dyDescent="0.45">
      <c r="B21" s="62" t="s">
        <v>6</v>
      </c>
      <c r="C21" s="65">
        <v>1260000</v>
      </c>
      <c r="D21" s="68">
        <f>SUM(G21:G28)</f>
        <v>1345644</v>
      </c>
      <c r="E21" s="68">
        <f>D21-C21</f>
        <v>85644</v>
      </c>
      <c r="F21" s="25" t="s">
        <v>22</v>
      </c>
      <c r="G21" s="26">
        <v>219327</v>
      </c>
    </row>
    <row r="22" spans="2:8" s="15" customFormat="1" ht="17.25" customHeight="1" x14ac:dyDescent="0.45">
      <c r="B22" s="63"/>
      <c r="C22" s="66"/>
      <c r="D22" s="69"/>
      <c r="E22" s="69"/>
      <c r="F22" s="25" t="s">
        <v>23</v>
      </c>
      <c r="G22" s="26">
        <v>82917</v>
      </c>
    </row>
    <row r="23" spans="2:8" s="15" customFormat="1" ht="17.25" customHeight="1" x14ac:dyDescent="0.45">
      <c r="B23" s="63"/>
      <c r="C23" s="66"/>
      <c r="D23" s="69"/>
      <c r="E23" s="69"/>
      <c r="F23" s="25" t="s">
        <v>24</v>
      </c>
      <c r="G23" s="44">
        <v>226286</v>
      </c>
    </row>
    <row r="24" spans="2:8" s="15" customFormat="1" ht="17.25" customHeight="1" x14ac:dyDescent="0.45">
      <c r="B24" s="63"/>
      <c r="C24" s="66"/>
      <c r="D24" s="69"/>
      <c r="E24" s="69"/>
      <c r="F24" s="25" t="s">
        <v>3</v>
      </c>
      <c r="G24" s="47">
        <v>145675</v>
      </c>
    </row>
    <row r="25" spans="2:8" s="15" customFormat="1" ht="17.25" customHeight="1" x14ac:dyDescent="0.45">
      <c r="B25" s="63"/>
      <c r="C25" s="66"/>
      <c r="D25" s="69"/>
      <c r="E25" s="69"/>
      <c r="F25" s="25" t="s">
        <v>54</v>
      </c>
      <c r="G25" s="26">
        <v>68175</v>
      </c>
    </row>
    <row r="26" spans="2:8" s="15" customFormat="1" ht="17.25" customHeight="1" x14ac:dyDescent="0.45">
      <c r="B26" s="63"/>
      <c r="C26" s="66"/>
      <c r="D26" s="69"/>
      <c r="E26" s="69"/>
      <c r="F26" s="25" t="s">
        <v>42</v>
      </c>
      <c r="G26" s="26">
        <v>177574</v>
      </c>
    </row>
    <row r="27" spans="2:8" s="15" customFormat="1" ht="17.25" customHeight="1" x14ac:dyDescent="0.45">
      <c r="B27" s="63"/>
      <c r="C27" s="66"/>
      <c r="D27" s="69"/>
      <c r="E27" s="69"/>
      <c r="F27" s="25" t="s">
        <v>7</v>
      </c>
      <c r="G27" s="26">
        <v>112344</v>
      </c>
    </row>
    <row r="28" spans="2:8" s="15" customFormat="1" ht="17.25" customHeight="1" x14ac:dyDescent="0.45">
      <c r="B28" s="64"/>
      <c r="C28" s="67"/>
      <c r="D28" s="70"/>
      <c r="E28" s="70"/>
      <c r="F28" s="38" t="s">
        <v>29</v>
      </c>
      <c r="G28" s="26">
        <v>313346</v>
      </c>
    </row>
    <row r="29" spans="2:8" s="15" customFormat="1" ht="17.25" customHeight="1" x14ac:dyDescent="0.45">
      <c r="B29" s="23" t="s">
        <v>30</v>
      </c>
      <c r="C29" s="39">
        <v>170000</v>
      </c>
      <c r="D29" s="39">
        <v>119139</v>
      </c>
      <c r="E29" s="39">
        <f t="shared" ref="E29:E42" si="0">D29-C29</f>
        <v>-50861</v>
      </c>
      <c r="F29" s="54" t="s">
        <v>57</v>
      </c>
      <c r="G29" s="55"/>
    </row>
    <row r="30" spans="2:8" s="15" customFormat="1" ht="17.25" customHeight="1" x14ac:dyDescent="0.45">
      <c r="B30" s="23" t="s">
        <v>31</v>
      </c>
      <c r="C30" s="39">
        <v>250000</v>
      </c>
      <c r="D30" s="39">
        <v>272122</v>
      </c>
      <c r="E30" s="39">
        <f t="shared" si="0"/>
        <v>22122</v>
      </c>
      <c r="F30" s="58" t="s">
        <v>57</v>
      </c>
      <c r="G30" s="59"/>
    </row>
    <row r="31" spans="2:8" s="15" customFormat="1" ht="17.25" customHeight="1" x14ac:dyDescent="0.45">
      <c r="B31" s="23" t="s">
        <v>32</v>
      </c>
      <c r="C31" s="39">
        <v>50000</v>
      </c>
      <c r="D31" s="39">
        <v>49302</v>
      </c>
      <c r="E31" s="40">
        <f t="shared" si="0"/>
        <v>-698</v>
      </c>
      <c r="F31" s="54" t="s">
        <v>57</v>
      </c>
      <c r="G31" s="55"/>
    </row>
    <row r="32" spans="2:8" s="15" customFormat="1" ht="17.25" customHeight="1" x14ac:dyDescent="0.45">
      <c r="B32" s="23" t="s">
        <v>33</v>
      </c>
      <c r="C32" s="39">
        <v>10000</v>
      </c>
      <c r="D32" s="39">
        <v>7211</v>
      </c>
      <c r="E32" s="39">
        <f t="shared" si="0"/>
        <v>-2789</v>
      </c>
      <c r="F32" s="54" t="s">
        <v>52</v>
      </c>
      <c r="G32" s="55"/>
    </row>
    <row r="33" spans="1:7" s="15" customFormat="1" ht="17.25" customHeight="1" x14ac:dyDescent="0.45">
      <c r="B33" s="23" t="s">
        <v>8</v>
      </c>
      <c r="C33" s="39">
        <v>30000</v>
      </c>
      <c r="D33" s="39">
        <v>20000</v>
      </c>
      <c r="E33" s="40">
        <f t="shared" si="0"/>
        <v>-10000</v>
      </c>
      <c r="F33" s="54" t="s">
        <v>60</v>
      </c>
      <c r="G33" s="55"/>
    </row>
    <row r="34" spans="1:7" s="15" customFormat="1" ht="17.25" customHeight="1" x14ac:dyDescent="0.45">
      <c r="B34" s="23" t="s">
        <v>34</v>
      </c>
      <c r="C34" s="39">
        <v>5000</v>
      </c>
      <c r="D34" s="39">
        <v>656</v>
      </c>
      <c r="E34" s="40">
        <f t="shared" si="0"/>
        <v>-4344</v>
      </c>
      <c r="F34" s="54" t="s">
        <v>47</v>
      </c>
      <c r="G34" s="55"/>
    </row>
    <row r="35" spans="1:7" s="15" customFormat="1" ht="17.25" customHeight="1" x14ac:dyDescent="0.45">
      <c r="B35" s="23" t="s">
        <v>35</v>
      </c>
      <c r="C35" s="39">
        <v>10000</v>
      </c>
      <c r="D35" s="39">
        <v>2323</v>
      </c>
      <c r="E35" s="39">
        <f t="shared" si="0"/>
        <v>-7677</v>
      </c>
      <c r="F35" s="54" t="s">
        <v>51</v>
      </c>
      <c r="G35" s="55"/>
    </row>
    <row r="36" spans="1:7" s="15" customFormat="1" ht="17.25" customHeight="1" x14ac:dyDescent="0.45">
      <c r="B36" s="23" t="s">
        <v>36</v>
      </c>
      <c r="C36" s="39">
        <v>106000</v>
      </c>
      <c r="D36" s="39">
        <v>106000</v>
      </c>
      <c r="E36" s="39">
        <f t="shared" si="0"/>
        <v>0</v>
      </c>
      <c r="F36" s="54" t="s">
        <v>50</v>
      </c>
      <c r="G36" s="55"/>
    </row>
    <row r="37" spans="1:7" s="15" customFormat="1" ht="17.25" customHeight="1" x14ac:dyDescent="0.45">
      <c r="B37" s="23" t="s">
        <v>37</v>
      </c>
      <c r="C37" s="39">
        <v>0</v>
      </c>
      <c r="D37" s="39">
        <v>0</v>
      </c>
      <c r="E37" s="39">
        <f t="shared" si="0"/>
        <v>0</v>
      </c>
      <c r="F37" s="54"/>
      <c r="G37" s="55"/>
    </row>
    <row r="38" spans="1:7" s="15" customFormat="1" ht="17.25" customHeight="1" x14ac:dyDescent="0.45">
      <c r="B38" s="23" t="s">
        <v>41</v>
      </c>
      <c r="C38" s="39">
        <v>16200</v>
      </c>
      <c r="D38" s="39">
        <v>16200</v>
      </c>
      <c r="E38" s="39">
        <f t="shared" si="0"/>
        <v>0</v>
      </c>
      <c r="F38" s="54" t="s">
        <v>46</v>
      </c>
      <c r="G38" s="55"/>
    </row>
    <row r="39" spans="1:7" s="15" customFormat="1" ht="17.25" customHeight="1" x14ac:dyDescent="0.45">
      <c r="B39" s="23" t="s">
        <v>9</v>
      </c>
      <c r="C39" s="39">
        <v>14000</v>
      </c>
      <c r="D39" s="39">
        <v>14000</v>
      </c>
      <c r="E39" s="39">
        <f t="shared" si="0"/>
        <v>0</v>
      </c>
      <c r="F39" s="54" t="s">
        <v>40</v>
      </c>
      <c r="G39" s="55"/>
    </row>
    <row r="40" spans="1:7" s="15" customFormat="1" ht="17.25" customHeight="1" x14ac:dyDescent="0.45">
      <c r="B40" s="23" t="s">
        <v>38</v>
      </c>
      <c r="C40" s="39">
        <v>20000</v>
      </c>
      <c r="D40" s="39">
        <v>20000</v>
      </c>
      <c r="E40" s="45">
        <f t="shared" si="0"/>
        <v>0</v>
      </c>
      <c r="F40" s="54" t="s">
        <v>10</v>
      </c>
      <c r="G40" s="55"/>
    </row>
    <row r="41" spans="1:7" s="15" customFormat="1" ht="17.25" customHeight="1" thickBot="1" x14ac:dyDescent="0.6">
      <c r="B41" s="41" t="s">
        <v>0</v>
      </c>
      <c r="C41" s="46">
        <v>8800</v>
      </c>
      <c r="D41" s="46">
        <v>4460</v>
      </c>
      <c r="E41" s="45">
        <f t="shared" si="0"/>
        <v>-4340</v>
      </c>
      <c r="F41" s="48" t="s">
        <v>61</v>
      </c>
      <c r="G41" s="49"/>
    </row>
    <row r="42" spans="1:7" s="15" customFormat="1" ht="17.25" customHeight="1" thickBot="1" x14ac:dyDescent="0.6">
      <c r="B42" s="30" t="s">
        <v>28</v>
      </c>
      <c r="C42" s="42">
        <f>SUM(C21:C41)</f>
        <v>1950000</v>
      </c>
      <c r="D42" s="42">
        <f>SUM(D21:D41)</f>
        <v>1977057</v>
      </c>
      <c r="E42" s="42">
        <f t="shared" si="0"/>
        <v>27057</v>
      </c>
      <c r="F42" s="32"/>
      <c r="G42" s="33"/>
    </row>
    <row r="44" spans="1:7" ht="14" thickBot="1" x14ac:dyDescent="0.6"/>
    <row r="45" spans="1:7" ht="15.75" customHeight="1" thickTop="1" x14ac:dyDescent="0.45">
      <c r="B45" s="3"/>
      <c r="C45" s="4" t="s">
        <v>11</v>
      </c>
      <c r="D45" s="5" t="s">
        <v>12</v>
      </c>
      <c r="E45" s="6" t="s">
        <v>13</v>
      </c>
      <c r="F45" s="5" t="s">
        <v>14</v>
      </c>
      <c r="G45" s="7" t="s">
        <v>15</v>
      </c>
    </row>
    <row r="46" spans="1:7" ht="15.75" customHeight="1" thickBot="1" x14ac:dyDescent="0.6">
      <c r="B46" s="8"/>
      <c r="C46" s="12">
        <f>D17</f>
        <v>2092505</v>
      </c>
      <c r="D46" s="13">
        <f>D42</f>
        <v>1977057</v>
      </c>
      <c r="E46" s="13">
        <f>C46-D46</f>
        <v>115448</v>
      </c>
      <c r="F46" s="13">
        <v>622282</v>
      </c>
      <c r="G46" s="14">
        <f>F46+E46</f>
        <v>737730</v>
      </c>
    </row>
    <row r="47" spans="1:7" ht="15.25" thickTop="1" x14ac:dyDescent="0.45">
      <c r="B47" s="8"/>
      <c r="C47" s="9"/>
      <c r="D47" s="9"/>
      <c r="E47" s="10"/>
      <c r="F47" s="9"/>
      <c r="G47" s="9"/>
    </row>
    <row r="48" spans="1:7" x14ac:dyDescent="0.45">
      <c r="A48" s="50" t="s">
        <v>55</v>
      </c>
      <c r="B48" s="51"/>
      <c r="C48" s="51"/>
      <c r="D48" s="51"/>
      <c r="E48" s="51"/>
      <c r="F48" s="51"/>
    </row>
    <row r="49" spans="1:7" x14ac:dyDescent="0.45">
      <c r="A49" s="51" t="s">
        <v>39</v>
      </c>
      <c r="B49" s="51"/>
      <c r="C49" s="51"/>
      <c r="D49" s="51"/>
      <c r="E49" s="51"/>
      <c r="F49" s="51"/>
    </row>
    <row r="50" spans="1:7" s="3" customFormat="1" ht="26.25" customHeight="1" x14ac:dyDescent="0.45">
      <c r="A50" s="1"/>
      <c r="B50" s="1"/>
      <c r="C50" s="1"/>
      <c r="D50" s="2"/>
      <c r="E50" s="1"/>
      <c r="F50" s="1"/>
    </row>
    <row r="51" spans="1:7" s="8" customFormat="1" ht="14.5" x14ac:dyDescent="0.45">
      <c r="A51" s="1"/>
      <c r="B51" s="52" t="s">
        <v>48</v>
      </c>
      <c r="C51" s="53"/>
      <c r="D51" s="2" t="s">
        <v>16</v>
      </c>
      <c r="E51" s="11"/>
      <c r="F51" s="1"/>
      <c r="G51" s="8" t="s">
        <v>49</v>
      </c>
    </row>
  </sheetData>
  <mergeCells count="29">
    <mergeCell ref="B1:G1"/>
    <mergeCell ref="F5:G5"/>
    <mergeCell ref="B6:B13"/>
    <mergeCell ref="C6:C13"/>
    <mergeCell ref="D6:D13"/>
    <mergeCell ref="E6:E13"/>
    <mergeCell ref="F34:G34"/>
    <mergeCell ref="F14:G14"/>
    <mergeCell ref="F15:G15"/>
    <mergeCell ref="F16:G16"/>
    <mergeCell ref="B21:B28"/>
    <mergeCell ref="C21:C28"/>
    <mergeCell ref="D21:D28"/>
    <mergeCell ref="E21:E28"/>
    <mergeCell ref="F29:G29"/>
    <mergeCell ref="F30:G30"/>
    <mergeCell ref="F31:G31"/>
    <mergeCell ref="F32:G32"/>
    <mergeCell ref="F33:G33"/>
    <mergeCell ref="F41:G41"/>
    <mergeCell ref="A48:F48"/>
    <mergeCell ref="A49:F49"/>
    <mergeCell ref="B51:C51"/>
    <mergeCell ref="F35:G35"/>
    <mergeCell ref="F36:G36"/>
    <mergeCell ref="F37:G37"/>
    <mergeCell ref="F38:G38"/>
    <mergeCell ref="F39:G39"/>
    <mergeCell ref="F40:G40"/>
  </mergeCells>
  <phoneticPr fontId="2"/>
  <printOptions horizontalCentered="1"/>
  <pageMargins left="0.70866141732283472" right="0.43307086614173229" top="0.12" bottom="0.11811023622047245" header="0.11811023622047245" footer="0.11811023622047245"/>
  <pageSetup paperSize="9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令和１年度決算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hosaka</dc:creator>
  <cp:lastModifiedBy>Windows ユーザー</cp:lastModifiedBy>
  <cp:lastPrinted>2020-03-28T03:27:57Z</cp:lastPrinted>
  <dcterms:created xsi:type="dcterms:W3CDTF">2001-06-10T08:45:10Z</dcterms:created>
  <dcterms:modified xsi:type="dcterms:W3CDTF">2020-04-21T02:14:45Z</dcterms:modified>
</cp:coreProperties>
</file>